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7" i="2"/>
  <c r="E40" i="2"/>
  <c r="D40" i="2"/>
  <c r="D44" i="2" s="1"/>
  <c r="E36" i="2"/>
  <c r="D36" i="2"/>
  <c r="E16" i="2"/>
  <c r="D16" i="2"/>
  <c r="E5" i="2"/>
  <c r="D5" i="2"/>
  <c r="D33" i="2" l="1"/>
  <c r="E57" i="2"/>
  <c r="E44" i="2"/>
  <c r="E33" i="2"/>
  <c r="E59" i="2" l="1"/>
  <c r="E62" i="2" s="1"/>
  <c r="D47" i="2"/>
  <c r="D57" i="2" s="1"/>
  <c r="D59" i="2" s="1"/>
  <c r="D62" i="2" s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<sst xmlns="http://schemas.openxmlformats.org/spreadsheetml/2006/main" count="58" uniqueCount="50">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</sst>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49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168344288.42000002</v>
      </c>
      <c r="E5" s="14">
        <f>SUM(E6:E15)</f>
        <v>98724512.819999993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11768647.560000001</v>
      </c>
      <c r="E12" s="17">
        <v>19995023.420000002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133386551.40000001</v>
      </c>
      <c r="E14" s="17">
        <v>57590823.399999999</v>
      </c>
    </row>
    <row r="15" spans="1:5" x14ac:dyDescent="0.2">
      <c r="A15" s="4"/>
      <c r="C15" s="15" t="s">
        <v>6</v>
      </c>
      <c r="D15" s="16">
        <v>23189089.460000001</v>
      </c>
      <c r="E15" s="17">
        <v>21138666</v>
      </c>
    </row>
    <row r="16" spans="1:5" x14ac:dyDescent="0.2">
      <c r="A16" s="4"/>
      <c r="B16" s="11" t="s">
        <v>7</v>
      </c>
      <c r="C16" s="12"/>
      <c r="D16" s="13">
        <f>SUM(D17:D32)</f>
        <v>55992444.989999987</v>
      </c>
      <c r="E16" s="14">
        <f>SUM(E17:E32)</f>
        <v>66192301.009999998</v>
      </c>
    </row>
    <row r="17" spans="1:5" x14ac:dyDescent="0.2">
      <c r="A17" s="4"/>
      <c r="C17" s="15" t="s">
        <v>8</v>
      </c>
      <c r="D17" s="16">
        <v>42510759.159999996</v>
      </c>
      <c r="E17" s="17">
        <v>37047989.640000001</v>
      </c>
    </row>
    <row r="18" spans="1:5" x14ac:dyDescent="0.2">
      <c r="A18" s="4"/>
      <c r="C18" s="15" t="s">
        <v>9</v>
      </c>
      <c r="D18" s="16">
        <v>1647758.8</v>
      </c>
      <c r="E18" s="17">
        <v>1347331.01</v>
      </c>
    </row>
    <row r="19" spans="1:5" x14ac:dyDescent="0.2">
      <c r="A19" s="4"/>
      <c r="C19" s="15" t="s">
        <v>10</v>
      </c>
      <c r="D19" s="16">
        <v>9330983.3699999992</v>
      </c>
      <c r="E19" s="17">
        <v>9011332.2400000002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65001.86</v>
      </c>
      <c r="E23" s="17">
        <v>86341.3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2437941.7999999998</v>
      </c>
      <c r="E32" s="17">
        <v>18699306.82</v>
      </c>
    </row>
    <row r="33" spans="1:5" x14ac:dyDescent="0.2">
      <c r="A33" s="18" t="s">
        <v>24</v>
      </c>
      <c r="C33" s="19"/>
      <c r="D33" s="13">
        <f>+D5-D16</f>
        <v>112351843.43000004</v>
      </c>
      <c r="E33" s="14">
        <f>+E5-E16</f>
        <v>32532211.809999995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10682.5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10682.5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5127276.9499999974</v>
      </c>
      <c r="E40" s="14">
        <f>SUM(E41:E43)</f>
        <v>2457964.79</v>
      </c>
    </row>
    <row r="41" spans="1:5" x14ac:dyDescent="0.2">
      <c r="A41" s="4"/>
      <c r="C41" s="15" t="s">
        <v>26</v>
      </c>
      <c r="D41" s="16">
        <v>3469384.6899999976</v>
      </c>
      <c r="E41" s="17">
        <v>592724.64</v>
      </c>
    </row>
    <row r="42" spans="1:5" x14ac:dyDescent="0.2">
      <c r="A42" s="4"/>
      <c r="C42" s="15" t="s">
        <v>27</v>
      </c>
      <c r="D42" s="16">
        <v>1657892.26</v>
      </c>
      <c r="E42" s="17">
        <v>1865240.15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+D36-D40</f>
        <v>-5127276.9499999974</v>
      </c>
      <c r="E44" s="14">
        <f>+E36-E40</f>
        <v>-2447282.29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SUM(D48:D51)</f>
        <v>30086617.249999993</v>
      </c>
      <c r="E47" s="14">
        <f>SUM(E48:E51)</f>
        <v>149891648.04999998</v>
      </c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30086617.249999993</v>
      </c>
      <c r="E51" s="17">
        <v>149891648.04999998</v>
      </c>
    </row>
    <row r="52" spans="1:5" x14ac:dyDescent="0.2">
      <c r="A52" s="4"/>
      <c r="B52" s="11" t="s">
        <v>7</v>
      </c>
      <c r="C52" s="12"/>
      <c r="D52" s="13">
        <f>SUM(D53:D56)</f>
        <v>149888329.74000001</v>
      </c>
      <c r="E52" s="14">
        <f>SUM(E53:E56)</f>
        <v>141002726.49000001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149888329.74000001</v>
      </c>
      <c r="E56" s="17">
        <v>141002726.49000001</v>
      </c>
    </row>
    <row r="57" spans="1:5" x14ac:dyDescent="0.2">
      <c r="A57" s="18" t="s">
        <v>38</v>
      </c>
      <c r="C57" s="19"/>
      <c r="D57" s="13">
        <f>+D47-D52</f>
        <v>-119801712.49000001</v>
      </c>
      <c r="E57" s="14">
        <f>+E47-E52</f>
        <v>8888921.5599999726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-12577146.009999976</v>
      </c>
      <c r="E59" s="14">
        <f>+E33+E44+E57</f>
        <v>38973851.079999968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166511265.03</v>
      </c>
      <c r="E61" s="14">
        <v>127537413.95</v>
      </c>
    </row>
    <row r="62" spans="1:5" x14ac:dyDescent="0.2">
      <c r="A62" s="18" t="s">
        <v>41</v>
      </c>
      <c r="C62" s="19"/>
      <c r="D62" s="13">
        <f>+D59+D61</f>
        <v>153934119.02000004</v>
      </c>
      <c r="E62" s="14">
        <f>+E59+E61</f>
        <v>166511265.02999997</v>
      </c>
    </row>
    <row r="63" spans="1:5" x14ac:dyDescent="0.2">
      <c r="A63" s="22"/>
      <c r="B63" s="23"/>
      <c r="C63" s="24"/>
      <c r="D63" s="24"/>
      <c r="E63" s="25"/>
    </row>
    <row r="65" spans="1:1" x14ac:dyDescent="0.2">
      <c r="A65" s="26" t="s">
        <v>48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dcterms:created xsi:type="dcterms:W3CDTF">2012-12-11T20:31:36Z</dcterms:created>
  <dcterms:modified xsi:type="dcterms:W3CDTF">2022-10-25T15:51:07Z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